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D:\Gina.Diaz\Backup Gina Paola Diaz\D\Users\gina.diaz\Documents\MIS DOCUMENTOS\AÑO 2024\"/>
    </mc:Choice>
  </mc:AlternateContent>
  <xr:revisionPtr revIDLastSave="0" documentId="8_{EBE53A20-7477-4424-BB69-34BDC78DAE5F}" xr6:coauthVersionLast="47" xr6:coauthVersionMax="47" xr10:uidLastSave="{00000000-0000-0000-0000-000000000000}"/>
  <bookViews>
    <workbookView xWindow="-120" yWindow="-120" windowWidth="29040" windowHeight="15720" xr2:uid="{00000000-000D-0000-FFFF-FFFF00000000}"/>
  </bookViews>
  <sheets>
    <sheet name="Certificacion Giro A EPS Proces" sheetId="1" r:id="rId1"/>
  </sheets>
  <definedNames>
    <definedName name="_xlnm._FilterDatabase" localSheetId="0" hidden="1">'Certificacion Giro A EPS Proces'!$A$11:$AJ$11</definedName>
    <definedName name="_xlnm.Print_Area" localSheetId="0">'Certificacion Giro A EPS Proces'!$A$1:$J$47</definedName>
    <definedName name="_xlnm.Print_Titles" localSheetId="0">'Certificacion Giro A EPS Proces'!$1:$6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O20" i="1" l="1"/>
  <c r="M43" i="1"/>
  <c r="M48" i="1" l="1"/>
  <c r="O43" i="1"/>
  <c r="O48" i="1" s="1"/>
  <c r="K48" i="1"/>
  <c r="D48" i="1"/>
  <c r="E48" i="1"/>
  <c r="F48" i="1"/>
  <c r="G48" i="1"/>
  <c r="H48" i="1"/>
  <c r="I48" i="1"/>
  <c r="J48" i="1"/>
  <c r="L48" i="1"/>
  <c r="C48" i="1"/>
</calcChain>
</file>

<file path=xl/sharedStrings.xml><?xml version="1.0" encoding="utf-8"?>
<sst xmlns="http://schemas.openxmlformats.org/spreadsheetml/2006/main" count="99" uniqueCount="96">
  <si>
    <t>Codigo EPS</t>
  </si>
  <si>
    <t>EPS</t>
  </si>
  <si>
    <t>Liquidación del proceso</t>
  </si>
  <si>
    <t>Giros y descuentos aplicados en el proceso</t>
  </si>
  <si>
    <t>Observación</t>
  </si>
  <si>
    <t>UPC Apropiada</t>
  </si>
  <si>
    <t>UPC Restituida</t>
  </si>
  <si>
    <t>UPC Neta</t>
  </si>
  <si>
    <t>Valor a girar
 (Fuentes de financiación nivel central)</t>
  </si>
  <si>
    <t>Descuento de Auditorias RS</t>
  </si>
  <si>
    <t>Descuento de Compra de Cartera</t>
  </si>
  <si>
    <t>Descuento de Cuenta de Alto Costo</t>
  </si>
  <si>
    <t>Descuento de 
Tasa Compensada</t>
  </si>
  <si>
    <t>Giro Directo a IPS y/o proveedores - Proceso*</t>
  </si>
  <si>
    <t>Giro Neto a EPS</t>
  </si>
  <si>
    <t>CCF023</t>
  </si>
  <si>
    <t>CCF024</t>
  </si>
  <si>
    <t>COMFAMILIAR HUILA</t>
  </si>
  <si>
    <t>CCF033</t>
  </si>
  <si>
    <t>CCF050</t>
  </si>
  <si>
    <t>CCF055</t>
  </si>
  <si>
    <t>CCF102</t>
  </si>
  <si>
    <t>COMFACHOCO</t>
  </si>
  <si>
    <t>EPS022</t>
  </si>
  <si>
    <t>CONVIDA</t>
  </si>
  <si>
    <t>EPS025</t>
  </si>
  <si>
    <t>CAPRESOCA</t>
  </si>
  <si>
    <t>EPSI01</t>
  </si>
  <si>
    <t>DUSAKAWI</t>
  </si>
  <si>
    <t>EPSI03</t>
  </si>
  <si>
    <t>EPSI04</t>
  </si>
  <si>
    <t>EPSI05</t>
  </si>
  <si>
    <t>MALLAMAS</t>
  </si>
  <si>
    <t>EPSI06</t>
  </si>
  <si>
    <t>EPSS01</t>
  </si>
  <si>
    <t>ALIANSALUD E.P.S. S.A.</t>
  </si>
  <si>
    <t>EPSS02</t>
  </si>
  <si>
    <t>SALUD TOTAL</t>
  </si>
  <si>
    <t>EPSS05</t>
  </si>
  <si>
    <t>SANITAS E.P.S. S.A.</t>
  </si>
  <si>
    <t>EPSS08</t>
  </si>
  <si>
    <t>COMPENSAR E.P.S.</t>
  </si>
  <si>
    <t>EPSS10</t>
  </si>
  <si>
    <t>EPSS12</t>
  </si>
  <si>
    <t>EPSS16</t>
  </si>
  <si>
    <t>EPSS17</t>
  </si>
  <si>
    <t>EPSS18</t>
  </si>
  <si>
    <t>EPSS34</t>
  </si>
  <si>
    <t>CAPITAL SALUD</t>
  </si>
  <si>
    <t>EPSS37</t>
  </si>
  <si>
    <t>LA NUEVA EPS S.A.</t>
  </si>
  <si>
    <t>EPSS40</t>
  </si>
  <si>
    <t>SAVIA SALUD</t>
  </si>
  <si>
    <t>EPSS41</t>
  </si>
  <si>
    <t>EPSS42</t>
  </si>
  <si>
    <t>EPSS44</t>
  </si>
  <si>
    <t>EPSS45</t>
  </si>
  <si>
    <t>EPSS46</t>
  </si>
  <si>
    <t>EPSS48</t>
  </si>
  <si>
    <t>ESS024</t>
  </si>
  <si>
    <t>ESS062</t>
  </si>
  <si>
    <t>ASMET SALUD</t>
  </si>
  <si>
    <t>ESS091</t>
  </si>
  <si>
    <t>ECOOPSOS</t>
  </si>
  <si>
    <t>ESS118</t>
  </si>
  <si>
    <t>EMSSANAR</t>
  </si>
  <si>
    <t>ESS207</t>
  </si>
  <si>
    <t>MUTUAL SER</t>
  </si>
  <si>
    <t>TOTAL</t>
  </si>
  <si>
    <t>* El giro directo se realiza de acuerdo con los valores programados por las EPS, en virtud de la Resolución 1587 y 4621 de 2016 y la Resolución 3110 de 2018.</t>
  </si>
  <si>
    <t>COMFAORIENTE</t>
  </si>
  <si>
    <t>E.P.S. FAMISANAR LTDA.</t>
  </si>
  <si>
    <t>EPS S.O.S. S.A.</t>
  </si>
  <si>
    <t>COMFAGUAJIRA</t>
  </si>
  <si>
    <t>FAMILIAR DE COLOMBIA EPS</t>
  </si>
  <si>
    <t>CAJACOPI</t>
  </si>
  <si>
    <t>AIC</t>
  </si>
  <si>
    <t>ANAS WAYUU EPSI</t>
  </si>
  <si>
    <t xml:space="preserve">PIJAOS </t>
  </si>
  <si>
    <t>EPS SURA</t>
  </si>
  <si>
    <t>NUEVA EPSS</t>
  </si>
  <si>
    <t>SALUD MIA EPS</t>
  </si>
  <si>
    <t>COOSALUD</t>
  </si>
  <si>
    <t>El "Giro Neto a EPS" no se aplicó en virtud de la Resolución 2022320000000189-6 del 25 de enero de 2022 de la SNS</t>
  </si>
  <si>
    <t>COMFENALCO VALLE E.P.S.</t>
  </si>
  <si>
    <t>COOMEVA E.P.S. S.A.</t>
  </si>
  <si>
    <t>LIQUIDACIÓN MENSUAL DE AFILIADOS - GIRO A ENTIDADES PROMOTORAS DE SALUD
JULIO 2022</t>
  </si>
  <si>
    <t>Fecha de giro: 08/07/2022</t>
  </si>
  <si>
    <t>MEDIMAS</t>
  </si>
  <si>
    <t>Recobro</t>
  </si>
  <si>
    <t>Giro Directo a IPS y/o proveedores - Complemento**</t>
  </si>
  <si>
    <t>Fecha de giro Complemento</t>
  </si>
  <si>
    <t>25/07/2022
2/08/2022
22/08/2022</t>
  </si>
  <si>
    <t>El "Giro Neto a EPS" no se aplicó en virtud de la Resolución 2022320030004342-6 del 28 de junio de 2021 de la SNS. El 21/07/2022 se aplicó giro a la EPS, por valor de $2.742.647.097,60, atendiendo comunicación de la SNS 20223200300968501 del 13 de julio, remitida a la ADRES en correo electrónico del 14 de julio de 2022. El 25/07/2022 se aplicó giro a IPS, por valor de $17.050.268.271,00, atendiendo comunicaciones de la SNS 20223200100986901 y 20223200100986891 del 18 de julio y alcance 20223200100996871 del 19 de julio. El 2/08/2022 se aplicó giro a IPS, por valor de $7.092.928.340,00, atendiendo comunicación de la SNS 20223200101035121 del 28 de julio de 2022.  El 5/08/2022 se aplicó giro a EPS, por valor de $1.834.088.784, atendiendo comunicación de la SNS 20223200101058121 del 1 de agosto de 2022 y alcance con la comunicación 20223200101062421 del 2 de agosto de 2022. El 22/08/2022 se aplicó giro a IPS, por valor de $2.766.452.038,78, atendiendo comunicación de la SNS 20223200101084881 del 6 de agosto de 2022 y alcance con la comunicación 20223200101129501 del 16 de agosto de 2022.</t>
  </si>
  <si>
    <t>6/06/2023
9/06/2023
28/09/2023 
22/12/2023 
24/12/2023
16/02/2024 29/04/2024</t>
  </si>
  <si>
    <t>El "Giro Neto a EPS" no se aplicó en virtud de la Resolución 00328 del 2 de febrero de 2021 de la SNS. El 6 de junio de 2023 se aplicó giro a IPS por $293.475.060,00, atendiendo comunicación de la SNS 20233200100909931 del 31 de mayo de 2023, allegada a la ADRES en correo electrónico del 1 de junio de 2023. El 9 de junio de 2023 se aplicó giro directo a IPS por $929.320.400,00, atendiendo comunicación de la SNS 20233200100950191 del 7 de junio de 2023, allegada a la ADRES en correo electrónico del 8 de junio de 2023. El 26 de julio de 2023 se aplicó giro a EPS Dusakawi por $1.700.596.575,26, correspondiente a gastos de administración de julio  2022, atendiendo comunicación de la EPS del 26 de junio de 2023, radicada en ADRES con número 20236301741862 del 27 de junio de 2023. El 28 de septiembre de 2023 se aplicó giro a EPSI DUSAKAWI por $1.359.206.483,74, para efectuar pagos desde la tesorería de la EPS, atendiendo comunicación de la SNS 20233200101643641 del 25 de septiembre de 2023, allegada a la ADRES en correo electrónico de la misma fecha. El 28 de septiembre de 2023 se aplicó giro a IPS, por valor de $567.460.472,89, atendiendo comunicación de la SNS 20233200101644931 del 25 de septiembre de 2023,allegada a la ADRES en correo electrónico de la misma fecha. El 22 de diciembre de 2023 se aplicó giro directo a IPS por $2.229.277.679,00, atendiendo comunicación de la SNS 20233200102306411 del 18 de diciembre de 2023, allegada a la ADRES en correo electrónico de la misma fecha. El 27 de diciembre de 2023 se aplicó giro directo a IPS por $4.881.755.241,06, atendiendo comunicación de la SNS 20233200102364481 del 26 de diciembre de 2023, allegada a la ADRES en correo electrónico de la misma fecha.El 16 de febrero de 2024 se aplicó giro directo a IPS por $1.160.760.087,00, atendiendo comunicación de la SNS 20243200100217701 del 9 de febrero de 2024, allegada a la ADRES en correo electrónico de la misma fecha. El 29 de abril de 2024 se aplicó giro directo a IPS por $6.938.898.505,00, atendiendo comunicación de la SNS 20243200100832341 del 24 de abril de 2024, allegada a la ADRES en correo electrónico de la misma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</si>
</sst>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 _€_-;\-* #,##0.00\ _€_-;_-* &quot;-&quot;??\ _€_-;_-@_-"/>
    <numFmt numFmtId="166" formatCode="#,##0.00_ ;\-#,##0.00\ "/>
    <numFmt numFmtId="167" formatCode="_-* #,##0\ _€_-;\-* #,##0\ _€_-;_-* &quot;-&quot;??\ _€_-;_-@_-"/>
  </numFmts>
  <fonts count="29" x14ac:knownFonts="1">
    <font>
      <sz val="11"/>
      <color rgb="FF000000"/>
      <name val="Calibri"/>
      <family val="2"/>
      <scheme val="minor"/>
    </font>
    <font>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Arial"/>
      <family val="2"/>
    </font>
    <font>
      <b/>
      <sz val="10"/>
      <color rgb="FF000000"/>
      <name val="Arial"/>
      <family val="2"/>
    </font>
    <font>
      <sz val="8"/>
      <name val="Arial"/>
      <family val="2"/>
    </font>
    <font>
      <b/>
      <sz val="10"/>
      <name val="Arial"/>
      <family val="2"/>
    </font>
    <font>
      <b/>
      <sz val="8"/>
      <color theme="0"/>
      <name val="Arial"/>
      <family val="2"/>
    </font>
    <font>
      <sz val="8"/>
      <color rgb="FF000000"/>
      <name val="Arial"/>
      <family val="2"/>
    </font>
    <font>
      <b/>
      <sz val="8"/>
      <name val="Arial"/>
      <family val="2"/>
    </font>
    <font>
      <b/>
      <i/>
      <sz val="8"/>
      <name val="Arial"/>
      <family val="2"/>
    </font>
    <font>
      <b/>
      <sz val="10"/>
      <color theme="1"/>
      <name val="Arial"/>
      <family val="2"/>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CC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5" applyNumberFormat="0" applyAlignment="0" applyProtection="0"/>
    <xf numFmtId="0" fontId="9" fillId="6" borderId="6" applyNumberFormat="0" applyAlignment="0" applyProtection="0"/>
    <xf numFmtId="0" fontId="10" fillId="6" borderId="5" applyNumberFormat="0" applyAlignment="0" applyProtection="0"/>
    <xf numFmtId="0" fontId="11" fillId="0" borderId="7" applyNumberFormat="0" applyFill="0" applyAlignment="0" applyProtection="0"/>
    <xf numFmtId="0" fontId="12" fillId="7"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 fillId="8" borderId="9" applyNumberFormat="0" applyFont="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165" fontId="1" fillId="0" borderId="0" applyFont="0" applyFill="0" applyBorder="0" applyAlignment="0" applyProtection="0"/>
    <xf numFmtId="0" fontId="19" fillId="0" borderId="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cellStyleXfs>
  <cellXfs count="37">
    <xf numFmtId="0" fontId="0" fillId="0" borderId="0" xfId="0"/>
    <xf numFmtId="0" fontId="21" fillId="0" borderId="0" xfId="0" applyFont="1"/>
    <xf numFmtId="0" fontId="19" fillId="0" borderId="0" xfId="0" applyFont="1"/>
    <xf numFmtId="165" fontId="21" fillId="0" borderId="0" xfId="52" applyFont="1" applyFill="1" applyBorder="1"/>
    <xf numFmtId="0" fontId="26" fillId="0" borderId="0" xfId="0" applyFont="1"/>
    <xf numFmtId="0" fontId="21" fillId="0" borderId="1" xfId="0" applyFont="1" applyBorder="1"/>
    <xf numFmtId="4" fontId="0" fillId="0" borderId="0" xfId="0" applyNumberFormat="1"/>
    <xf numFmtId="43" fontId="21" fillId="0" borderId="0" xfId="0" applyNumberFormat="1" applyFont="1"/>
    <xf numFmtId="166" fontId="21" fillId="0" borderId="1" xfId="0" applyNumberFormat="1" applyFont="1" applyBorder="1"/>
    <xf numFmtId="0" fontId="24" fillId="0" borderId="0" xfId="0" applyFont="1"/>
    <xf numFmtId="166" fontId="21" fillId="0" borderId="0" xfId="0" applyNumberFormat="1" applyFont="1" applyAlignment="1">
      <alignment wrapText="1"/>
    </xf>
    <xf numFmtId="0" fontId="27" fillId="0" borderId="0" xfId="0" applyFont="1"/>
    <xf numFmtId="0" fontId="22" fillId="0" borderId="0" xfId="0" applyFont="1"/>
    <xf numFmtId="3" fontId="21" fillId="0" borderId="0" xfId="0" applyNumberFormat="1" applyFont="1"/>
    <xf numFmtId="0" fontId="21" fillId="0" borderId="1" xfId="0" applyFont="1" applyBorder="1" applyAlignment="1">
      <alignment horizontal="justify" vertical="top"/>
    </xf>
    <xf numFmtId="0" fontId="25" fillId="0" borderId="0" xfId="0" applyFont="1" applyAlignment="1">
      <alignment horizontal="center"/>
    </xf>
    <xf numFmtId="0" fontId="21" fillId="0" borderId="0" xfId="0" applyFont="1" applyAlignment="1">
      <alignment horizontal="justify" vertical="top"/>
    </xf>
    <xf numFmtId="41" fontId="0" fillId="0" borderId="0" xfId="57" applyNumberFormat="1" applyFont="1"/>
    <xf numFmtId="0" fontId="21" fillId="0" borderId="1" xfId="0" applyFont="1" applyBorder="1" applyAlignment="1">
      <alignment horizontal="justify" vertical="top" wrapText="1"/>
    </xf>
    <xf numFmtId="165" fontId="23" fillId="33" borderId="1" xfId="52" applyFont="1" applyFill="1" applyBorder="1" applyAlignment="1">
      <alignment horizontal="center" vertical="center" wrapText="1"/>
    </xf>
    <xf numFmtId="165" fontId="21" fillId="0" borderId="0" xfId="52" applyFont="1" applyFill="1" applyBorder="1" applyAlignment="1">
      <alignment vertical="center"/>
    </xf>
    <xf numFmtId="165" fontId="22" fillId="0" borderId="0" xfId="52" applyFont="1" applyFill="1" applyAlignment="1">
      <alignment vertical="center"/>
    </xf>
    <xf numFmtId="165" fontId="19" fillId="0" borderId="0" xfId="52" applyFont="1" applyFill="1" applyBorder="1" applyAlignment="1">
      <alignment vertical="center"/>
    </xf>
    <xf numFmtId="165" fontId="21" fillId="0" borderId="0" xfId="52" applyFont="1" applyFill="1" applyBorder="1" applyAlignment="1">
      <alignment vertical="center" wrapText="1"/>
    </xf>
    <xf numFmtId="4" fontId="21" fillId="0" borderId="1" xfId="0" applyNumberFormat="1" applyFont="1" applyBorder="1" applyAlignment="1">
      <alignment vertical="center"/>
    </xf>
    <xf numFmtId="4" fontId="25" fillId="0" borderId="1" xfId="0" applyNumberFormat="1" applyFont="1" applyBorder="1" applyAlignment="1">
      <alignment vertical="center"/>
    </xf>
    <xf numFmtId="4" fontId="25" fillId="0" borderId="0" xfId="0" applyNumberFormat="1" applyFont="1" applyAlignment="1">
      <alignment vertical="center"/>
    </xf>
    <xf numFmtId="167" fontId="21" fillId="0" borderId="0" xfId="52" applyNumberFormat="1" applyFont="1" applyFill="1" applyBorder="1" applyAlignment="1">
      <alignment vertical="center"/>
    </xf>
    <xf numFmtId="10" fontId="21" fillId="0" borderId="0" xfId="55" applyNumberFormat="1" applyFont="1" applyFill="1" applyBorder="1" applyAlignment="1">
      <alignment vertical="center"/>
    </xf>
    <xf numFmtId="14" fontId="28" fillId="0" borderId="1" xfId="0" applyNumberFormat="1" applyFont="1" applyBorder="1" applyAlignment="1">
      <alignment horizontal="center" vertical="center" wrapText="1"/>
    </xf>
    <xf numFmtId="4" fontId="21" fillId="0" borderId="0" xfId="0" applyNumberFormat="1" applyFont="1"/>
    <xf numFmtId="14" fontId="21" fillId="0" borderId="1" xfId="0" applyNumberFormat="1" applyFont="1" applyBorder="1" applyAlignment="1">
      <alignment horizontal="center" vertical="center" wrapText="1"/>
    </xf>
    <xf numFmtId="0" fontId="21" fillId="0" borderId="1" xfId="0" applyFont="1" applyBorder="1" applyAlignment="1">
      <alignment vertical="center"/>
    </xf>
    <xf numFmtId="0" fontId="25" fillId="0" borderId="1" xfId="0" applyFont="1" applyBorder="1" applyAlignment="1">
      <alignment horizontal="center"/>
    </xf>
    <xf numFmtId="0" fontId="23" fillId="33" borderId="1" xfId="0" applyFont="1" applyFill="1" applyBorder="1" applyAlignment="1">
      <alignment horizontal="center" vertical="center" wrapText="1"/>
    </xf>
    <xf numFmtId="0" fontId="20" fillId="0" borderId="0" xfId="0" applyFont="1" applyAlignment="1">
      <alignment horizontal="center" vertical="center" wrapText="1" readingOrder="1"/>
    </xf>
    <xf numFmtId="165" fontId="23" fillId="33" borderId="1" xfId="52" applyFont="1" applyFill="1" applyBorder="1" applyAlignment="1">
      <alignment horizontal="center" vertical="center" wrapText="1"/>
    </xf>
  </cellXfs>
  <cellStyles count="58">
    <cellStyle name="20% - Énfasis1" xfId="16" builtinId="30" customBuiltin="1"/>
    <cellStyle name="20% - Énfasis2" xfId="19" builtinId="34" customBuiltin="1"/>
    <cellStyle name="20% - Énfasis3" xfId="22" builtinId="38" customBuiltin="1"/>
    <cellStyle name="20% - Énfasis4" xfId="25" builtinId="42" customBuiltin="1"/>
    <cellStyle name="20% - Énfasis5" xfId="28" builtinId="46" customBuiltin="1"/>
    <cellStyle name="20% - Énfasis6" xfId="31" builtinId="50" customBuiltin="1"/>
    <cellStyle name="40% - Énfasis1" xfId="17" builtinId="31" customBuiltin="1"/>
    <cellStyle name="40% - Énfasis2" xfId="20" builtinId="35" customBuiltin="1"/>
    <cellStyle name="40% - Énfasis3" xfId="23" builtinId="39" customBuiltin="1"/>
    <cellStyle name="40% - Énfasis4" xfId="26" builtinId="43" customBuiltin="1"/>
    <cellStyle name="40% - Énfasis5" xfId="29" builtinId="47" customBuiltin="1"/>
    <cellStyle name="40% - Énfasis6" xfId="32" builtinId="51" customBuiltin="1"/>
    <cellStyle name="60% - Énfasis1 2" xfId="41" xr:uid="{00000000-0005-0000-0000-00000C000000}"/>
    <cellStyle name="60% - Énfasis2 2" xfId="42" xr:uid="{00000000-0005-0000-0000-00000D000000}"/>
    <cellStyle name="60% - Énfasis3 2" xfId="43" xr:uid="{00000000-0005-0000-0000-00000E000000}"/>
    <cellStyle name="60% - Énfasis4 2" xfId="44" xr:uid="{00000000-0005-0000-0000-00000F000000}"/>
    <cellStyle name="60% - Énfasis5 2" xfId="45" xr:uid="{00000000-0005-0000-0000-000010000000}"/>
    <cellStyle name="60% - Énfasis6 2" xfId="46" xr:uid="{00000000-0005-0000-0000-000011000000}"/>
    <cellStyle name="Bueno" xfId="5" builtinId="26" customBuiltin="1"/>
    <cellStyle name="Cálculo" xfId="9" builtinId="22" customBuiltin="1"/>
    <cellStyle name="Celda de comprobación" xfId="11" builtinId="23" customBuiltin="1"/>
    <cellStyle name="Celda vinculada" xfId="10" builtinId="24" customBuiltin="1"/>
    <cellStyle name="Encabezado 1" xfId="1" builtinId="16" customBuiltin="1"/>
    <cellStyle name="Encabezado 4" xfId="4" builtinId="19" customBuiltin="1"/>
    <cellStyle name="Énfasis1" xfId="15" builtinId="29" customBuiltin="1"/>
    <cellStyle name="Énfasis2" xfId="18" builtinId="33" customBuiltin="1"/>
    <cellStyle name="Énfasis3" xfId="21" builtinId="37" customBuiltin="1"/>
    <cellStyle name="Énfasis4" xfId="24" builtinId="41" customBuiltin="1"/>
    <cellStyle name="Énfasis5" xfId="27" builtinId="45" customBuiltin="1"/>
    <cellStyle name="Énfasis6" xfId="30" builtinId="49" customBuiltin="1"/>
    <cellStyle name="Entrada" xfId="7" builtinId="20" customBuiltin="1"/>
    <cellStyle name="Incorrecto" xfId="6" builtinId="27" customBuiltin="1"/>
    <cellStyle name="Millares" xfId="52" builtinId="3"/>
    <cellStyle name="Millares [0]" xfId="57" builtinId="6"/>
    <cellStyle name="Millares 2" xfId="47" xr:uid="{00000000-0005-0000-0000-000022000000}"/>
    <cellStyle name="Millares 2 2" xfId="50" xr:uid="{00000000-0005-0000-0000-000023000000}"/>
    <cellStyle name="Millares 2 3" xfId="49" xr:uid="{00000000-0005-0000-0000-000024000000}"/>
    <cellStyle name="Millares 2 4" xfId="54" xr:uid="{00000000-0005-0000-0000-000025000000}"/>
    <cellStyle name="Millares 3" xfId="37" xr:uid="{00000000-0005-0000-0000-000026000000}"/>
    <cellStyle name="Millares 4" xfId="35" xr:uid="{00000000-0005-0000-0000-000027000000}"/>
    <cellStyle name="Millares 5" xfId="34" xr:uid="{00000000-0005-0000-0000-000028000000}"/>
    <cellStyle name="Millares 6" xfId="33" xr:uid="{00000000-0005-0000-0000-000029000000}"/>
    <cellStyle name="Millares 7" xfId="51" xr:uid="{00000000-0005-0000-0000-00002A000000}"/>
    <cellStyle name="Millares 8" xfId="53" xr:uid="{00000000-0005-0000-0000-00002B000000}"/>
    <cellStyle name="Millares 9" xfId="56" xr:uid="{00000000-0005-0000-0000-00002C000000}"/>
    <cellStyle name="Neutral 2" xfId="39" xr:uid="{00000000-0005-0000-0000-00002D000000}"/>
    <cellStyle name="Normal" xfId="0" builtinId="0"/>
    <cellStyle name="Normal 2" xfId="48" xr:uid="{00000000-0005-0000-0000-00002F000000}"/>
    <cellStyle name="Normal 3" xfId="36" xr:uid="{00000000-0005-0000-0000-000030000000}"/>
    <cellStyle name="Notas 2" xfId="40" xr:uid="{00000000-0005-0000-0000-000031000000}"/>
    <cellStyle name="Porcentaje" xfId="55" builtinId="5"/>
    <cellStyle name="Salida" xfId="8" builtinId="21" customBuiltin="1"/>
    <cellStyle name="Texto de advertencia" xfId="12" builtinId="11" customBuiltin="1"/>
    <cellStyle name="Texto explicativo" xfId="13" builtinId="53" customBuiltin="1"/>
    <cellStyle name="Título 2" xfId="2" builtinId="17" customBuiltin="1"/>
    <cellStyle name="Título 3" xfId="3" builtinId="18" customBuiltin="1"/>
    <cellStyle name="Título 4" xfId="38" xr:uid="{00000000-0005-0000-0000-000038000000}"/>
    <cellStyle name="Total" xfId="14" builtinId="25" customBuiltin="1"/>
  </cellStyles>
  <dxfs count="0"/>
  <tableStyles count="0" defaultTableStyle="TableStyleMedium2" defaultPivotStyle="PivotStyleLight16"/>
  <colors>
    <mruColors>
      <color rgb="FF175099"/>
      <color rgb="FF00A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38099</xdr:rowOff>
    </xdr:from>
    <xdr:to>
      <xdr:col>2</xdr:col>
      <xdr:colOff>428625</xdr:colOff>
      <xdr:row>5</xdr:row>
      <xdr:rowOff>266700</xdr:rowOff>
    </xdr:to>
    <xdr:pic>
      <xdr:nvPicPr>
        <xdr:cNvPr id="4" name="Picture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80974"/>
          <a:ext cx="2428875" cy="8477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J55"/>
  <sheetViews>
    <sheetView showGridLines="0" tabSelected="1" zoomScaleNormal="100" workbookViewId="0">
      <selection activeCell="A10" sqref="A10:A11"/>
    </sheetView>
  </sheetViews>
  <sheetFormatPr baseColWidth="10" defaultColWidth="11.42578125" defaultRowHeight="11.25" x14ac:dyDescent="0.2"/>
  <cols>
    <col min="1" max="1" width="7.85546875" style="1" customWidth="1"/>
    <col min="2" max="2" width="25.42578125" style="1" customWidth="1"/>
    <col min="3" max="3" width="18.5703125" style="20" customWidth="1"/>
    <col min="4" max="4" width="17.28515625" style="20" customWidth="1"/>
    <col min="5" max="5" width="18.5703125" style="20" customWidth="1"/>
    <col min="6" max="6" width="20.7109375" style="20" customWidth="1"/>
    <col min="7" max="7" width="16.42578125" style="20" customWidth="1"/>
    <col min="8" max="8" width="16.140625" style="20" customWidth="1"/>
    <col min="9" max="9" width="15.42578125" style="20" customWidth="1"/>
    <col min="10" max="11" width="15.5703125" style="20" customWidth="1"/>
    <col min="12" max="13" width="18.5703125" style="20" customWidth="1"/>
    <col min="14" max="14" width="12.28515625" style="20" bestFit="1" customWidth="1"/>
    <col min="15" max="15" width="19.42578125" style="20" bestFit="1" customWidth="1"/>
    <col min="16" max="16" width="81.140625" style="1" customWidth="1"/>
    <col min="17" max="17" width="15.42578125" style="1" bestFit="1" customWidth="1"/>
    <col min="18" max="18" width="15.28515625" style="1" bestFit="1" customWidth="1"/>
    <col min="19" max="16384" width="11.42578125" style="1"/>
  </cols>
  <sheetData>
    <row r="2" spans="1:36" ht="15" x14ac:dyDescent="0.25">
      <c r="P2"/>
    </row>
    <row r="3" spans="1:36" x14ac:dyDescent="0.2">
      <c r="P3" s="16"/>
    </row>
    <row r="4" spans="1:36" x14ac:dyDescent="0.2">
      <c r="P4" s="16"/>
    </row>
    <row r="5" spans="1:36" x14ac:dyDescent="0.2">
      <c r="P5" s="16"/>
    </row>
    <row r="6" spans="1:36" ht="26.25" customHeight="1" x14ac:dyDescent="0.2">
      <c r="A6" s="35" t="s">
        <v>86</v>
      </c>
      <c r="B6" s="35"/>
      <c r="C6" s="35"/>
      <c r="D6" s="35"/>
      <c r="E6" s="35"/>
      <c r="F6" s="35"/>
      <c r="G6" s="35"/>
      <c r="H6" s="35"/>
      <c r="I6" s="35"/>
      <c r="J6" s="35"/>
      <c r="K6" s="35"/>
      <c r="L6" s="35"/>
      <c r="M6" s="35"/>
      <c r="N6" s="35"/>
      <c r="O6" s="35"/>
      <c r="P6" s="35"/>
    </row>
    <row r="7" spans="1:36" x14ac:dyDescent="0.2">
      <c r="P7" s="16"/>
    </row>
    <row r="8" spans="1:36" s="2" customFormat="1" ht="12.75" x14ac:dyDescent="0.2">
      <c r="A8" s="11" t="s">
        <v>87</v>
      </c>
      <c r="B8" s="12"/>
      <c r="C8" s="21"/>
      <c r="D8" s="21"/>
      <c r="E8" s="21"/>
      <c r="F8" s="22"/>
      <c r="G8" s="22"/>
      <c r="H8" s="22"/>
      <c r="I8" s="22"/>
      <c r="J8" s="22"/>
      <c r="K8" s="22"/>
      <c r="L8" s="22"/>
      <c r="M8" s="22"/>
      <c r="N8" s="22"/>
      <c r="O8" s="22"/>
      <c r="P8" s="16"/>
    </row>
    <row r="9" spans="1:36" x14ac:dyDescent="0.2">
      <c r="G9" s="23"/>
      <c r="H9" s="23"/>
      <c r="I9" s="23"/>
      <c r="J9" s="23"/>
      <c r="K9" s="23"/>
      <c r="L9" s="23"/>
      <c r="M9" s="23"/>
      <c r="N9" s="23"/>
      <c r="O9" s="23"/>
      <c r="P9" s="16"/>
    </row>
    <row r="10" spans="1:36" ht="21" customHeight="1" x14ac:dyDescent="0.2">
      <c r="A10" s="34" t="s">
        <v>0</v>
      </c>
      <c r="B10" s="34" t="s">
        <v>1</v>
      </c>
      <c r="C10" s="36" t="s">
        <v>2</v>
      </c>
      <c r="D10" s="36"/>
      <c r="E10" s="36"/>
      <c r="F10" s="36" t="s">
        <v>3</v>
      </c>
      <c r="G10" s="36"/>
      <c r="H10" s="36"/>
      <c r="I10" s="36"/>
      <c r="J10" s="36"/>
      <c r="K10" s="36"/>
      <c r="L10" s="36"/>
      <c r="M10" s="36"/>
      <c r="N10" s="36"/>
      <c r="O10" s="36"/>
      <c r="P10" s="34" t="s">
        <v>4</v>
      </c>
    </row>
    <row r="11" spans="1:36" ht="36.75" customHeight="1" x14ac:dyDescent="0.2">
      <c r="A11" s="34"/>
      <c r="B11" s="34"/>
      <c r="C11" s="19" t="s">
        <v>5</v>
      </c>
      <c r="D11" s="19" t="s">
        <v>6</v>
      </c>
      <c r="E11" s="19" t="s">
        <v>7</v>
      </c>
      <c r="F11" s="19" t="s">
        <v>8</v>
      </c>
      <c r="G11" s="19" t="s">
        <v>9</v>
      </c>
      <c r="H11" s="19" t="s">
        <v>10</v>
      </c>
      <c r="I11" s="19" t="s">
        <v>11</v>
      </c>
      <c r="J11" s="19" t="s">
        <v>12</v>
      </c>
      <c r="K11" s="19" t="s">
        <v>89</v>
      </c>
      <c r="L11" s="19" t="s">
        <v>13</v>
      </c>
      <c r="M11" s="19" t="s">
        <v>90</v>
      </c>
      <c r="N11" s="19" t="s">
        <v>91</v>
      </c>
      <c r="O11" s="19" t="s">
        <v>14</v>
      </c>
      <c r="P11" s="34"/>
    </row>
    <row r="12" spans="1:36" ht="11.25" customHeight="1" x14ac:dyDescent="0.2">
      <c r="A12" s="5" t="s">
        <v>15</v>
      </c>
      <c r="B12" s="5" t="s">
        <v>73</v>
      </c>
      <c r="C12" s="24">
        <v>23910492081.799992</v>
      </c>
      <c r="D12" s="24">
        <v>751293859.07999969</v>
      </c>
      <c r="E12" s="24">
        <v>23159198222.71999</v>
      </c>
      <c r="F12" s="24">
        <v>22881077275</v>
      </c>
      <c r="G12" s="24">
        <v>923622861</v>
      </c>
      <c r="H12" s="24">
        <v>324802249</v>
      </c>
      <c r="I12" s="24">
        <v>0</v>
      </c>
      <c r="J12" s="24">
        <v>0</v>
      </c>
      <c r="K12" s="24">
        <v>0</v>
      </c>
      <c r="L12" s="24">
        <v>19736922319</v>
      </c>
      <c r="M12" s="24"/>
      <c r="N12" s="24"/>
      <c r="O12" s="24">
        <v>1895729846</v>
      </c>
      <c r="P12" s="5"/>
      <c r="AE12" s="7"/>
      <c r="AF12" s="7"/>
      <c r="AG12" s="7"/>
      <c r="AH12" s="7"/>
      <c r="AI12" s="7"/>
      <c r="AJ12" s="7"/>
    </row>
    <row r="13" spans="1:36" ht="11.25" customHeight="1" x14ac:dyDescent="0.2">
      <c r="A13" s="5" t="s">
        <v>16</v>
      </c>
      <c r="B13" s="5" t="s">
        <v>17</v>
      </c>
      <c r="C13" s="24">
        <v>49747729345.109985</v>
      </c>
      <c r="D13" s="24">
        <v>739151179.88000059</v>
      </c>
      <c r="E13" s="24">
        <v>49008578165.229942</v>
      </c>
      <c r="F13" s="24">
        <v>48577138075.970001</v>
      </c>
      <c r="G13" s="24">
        <v>297987493</v>
      </c>
      <c r="H13" s="24">
        <v>0</v>
      </c>
      <c r="I13" s="24">
        <v>0</v>
      </c>
      <c r="J13" s="24">
        <v>0</v>
      </c>
      <c r="K13" s="24">
        <v>36864083.670000002</v>
      </c>
      <c r="L13" s="24">
        <v>45711683798</v>
      </c>
      <c r="M13" s="24"/>
      <c r="N13" s="24"/>
      <c r="O13" s="24">
        <v>2530602701.3000002</v>
      </c>
      <c r="P13" s="8"/>
      <c r="AE13" s="7"/>
      <c r="AF13" s="7"/>
      <c r="AG13" s="7"/>
      <c r="AH13" s="7"/>
      <c r="AI13" s="7"/>
      <c r="AJ13" s="7"/>
    </row>
    <row r="14" spans="1:36" ht="11.25" customHeight="1" x14ac:dyDescent="0.2">
      <c r="A14" s="5" t="s">
        <v>18</v>
      </c>
      <c r="B14" s="5" t="s">
        <v>74</v>
      </c>
      <c r="C14" s="24">
        <v>12072193428.559994</v>
      </c>
      <c r="D14" s="24">
        <v>146621918.25999999</v>
      </c>
      <c r="E14" s="24">
        <v>11925571510.300005</v>
      </c>
      <c r="F14" s="24">
        <v>11925038657.59</v>
      </c>
      <c r="G14" s="24">
        <v>0</v>
      </c>
      <c r="H14" s="24">
        <v>0</v>
      </c>
      <c r="I14" s="24">
        <v>0</v>
      </c>
      <c r="J14" s="24">
        <v>0</v>
      </c>
      <c r="K14" s="24">
        <v>0</v>
      </c>
      <c r="L14" s="24">
        <v>7658117852</v>
      </c>
      <c r="M14" s="24"/>
      <c r="N14" s="24"/>
      <c r="O14" s="24">
        <v>4266920805.5900002</v>
      </c>
      <c r="P14" s="14"/>
      <c r="AE14" s="7"/>
      <c r="AF14" s="7"/>
      <c r="AG14" s="7"/>
      <c r="AH14" s="7"/>
      <c r="AI14" s="7"/>
      <c r="AJ14" s="7"/>
    </row>
    <row r="15" spans="1:36" ht="11.25" customHeight="1" x14ac:dyDescent="0.2">
      <c r="A15" s="5" t="s">
        <v>19</v>
      </c>
      <c r="B15" s="5" t="s">
        <v>70</v>
      </c>
      <c r="C15" s="24">
        <v>21207543347.619999</v>
      </c>
      <c r="D15" s="24">
        <v>378338705.04000014</v>
      </c>
      <c r="E15" s="24">
        <v>20829204642.580002</v>
      </c>
      <c r="F15" s="24">
        <v>20601744860.349998</v>
      </c>
      <c r="G15" s="24">
        <v>0</v>
      </c>
      <c r="H15" s="24">
        <v>0</v>
      </c>
      <c r="I15" s="24">
        <v>0</v>
      </c>
      <c r="J15" s="24">
        <v>0</v>
      </c>
      <c r="K15" s="24">
        <v>0</v>
      </c>
      <c r="L15" s="24">
        <v>16639659732</v>
      </c>
      <c r="M15" s="24"/>
      <c r="N15" s="24"/>
      <c r="O15" s="24">
        <v>3962085128.3499999</v>
      </c>
      <c r="P15" s="14"/>
      <c r="AE15" s="7"/>
      <c r="AF15" s="7"/>
      <c r="AG15" s="7"/>
      <c r="AH15" s="7"/>
      <c r="AI15" s="7"/>
      <c r="AJ15" s="7"/>
    </row>
    <row r="16" spans="1:36" ht="11.25" customHeight="1" x14ac:dyDescent="0.2">
      <c r="A16" s="5" t="s">
        <v>20</v>
      </c>
      <c r="B16" s="5" t="s">
        <v>75</v>
      </c>
      <c r="C16" s="24">
        <v>127109225138.81947</v>
      </c>
      <c r="D16" s="24">
        <v>4770138968.79</v>
      </c>
      <c r="E16" s="24">
        <v>122339086170.03003</v>
      </c>
      <c r="F16" s="24">
        <v>121999828593</v>
      </c>
      <c r="G16" s="24">
        <v>1241341717</v>
      </c>
      <c r="H16" s="24">
        <v>0</v>
      </c>
      <c r="I16" s="24">
        <v>0</v>
      </c>
      <c r="J16" s="24">
        <v>0</v>
      </c>
      <c r="K16" s="24">
        <v>0</v>
      </c>
      <c r="L16" s="24">
        <v>80595436051</v>
      </c>
      <c r="M16" s="24"/>
      <c r="N16" s="24"/>
      <c r="O16" s="24">
        <v>40163050825</v>
      </c>
      <c r="P16" s="5"/>
      <c r="AE16" s="7"/>
      <c r="AF16" s="7"/>
      <c r="AG16" s="7"/>
      <c r="AH16" s="7"/>
      <c r="AI16" s="7"/>
      <c r="AJ16" s="7"/>
    </row>
    <row r="17" spans="1:36" ht="11.25" customHeight="1" x14ac:dyDescent="0.25">
      <c r="A17" s="5" t="s">
        <v>21</v>
      </c>
      <c r="B17" s="5" t="s">
        <v>22</v>
      </c>
      <c r="C17" s="24">
        <v>13916495806.140001</v>
      </c>
      <c r="D17" s="24">
        <v>401595518.1900003</v>
      </c>
      <c r="E17" s="24">
        <v>13514900287.950012</v>
      </c>
      <c r="F17" s="24">
        <v>13411037953.67</v>
      </c>
      <c r="G17" s="24">
        <v>96617791.739999995</v>
      </c>
      <c r="H17" s="24">
        <v>0</v>
      </c>
      <c r="I17" s="24">
        <v>211666050</v>
      </c>
      <c r="J17" s="24">
        <v>0</v>
      </c>
      <c r="K17" s="24">
        <v>0</v>
      </c>
      <c r="L17" s="24">
        <v>11514204528</v>
      </c>
      <c r="M17" s="24"/>
      <c r="N17" s="24"/>
      <c r="O17" s="24">
        <v>1588549583.9300001</v>
      </c>
      <c r="P17" s="14"/>
      <c r="R17" s="6"/>
      <c r="AE17" s="7"/>
      <c r="AF17" s="7"/>
      <c r="AG17" s="7"/>
      <c r="AH17" s="7"/>
      <c r="AI17" s="7"/>
      <c r="AJ17" s="7"/>
    </row>
    <row r="18" spans="1:36" ht="11.25" customHeight="1" x14ac:dyDescent="0.2">
      <c r="A18" s="5" t="s">
        <v>23</v>
      </c>
      <c r="B18" s="5" t="s">
        <v>24</v>
      </c>
      <c r="C18" s="24">
        <v>49055757201.949966</v>
      </c>
      <c r="D18" s="24">
        <v>776865132.24000072</v>
      </c>
      <c r="E18" s="24">
        <v>48278892069.710014</v>
      </c>
      <c r="F18" s="24">
        <v>48278892069.709999</v>
      </c>
      <c r="G18" s="24">
        <v>1376329527</v>
      </c>
      <c r="H18" s="24">
        <v>0</v>
      </c>
      <c r="I18" s="24">
        <v>0</v>
      </c>
      <c r="J18" s="24">
        <v>0</v>
      </c>
      <c r="K18" s="24">
        <v>0</v>
      </c>
      <c r="L18" s="24">
        <v>41414957310</v>
      </c>
      <c r="M18" s="24"/>
      <c r="N18" s="24"/>
      <c r="O18" s="24">
        <v>5487605232.71</v>
      </c>
      <c r="P18" s="14"/>
      <c r="Q18" s="9"/>
      <c r="AE18" s="7"/>
      <c r="AF18" s="7"/>
      <c r="AG18" s="7"/>
      <c r="AH18" s="7"/>
      <c r="AI18" s="7"/>
      <c r="AJ18" s="7"/>
    </row>
    <row r="19" spans="1:36" ht="11.25" customHeight="1" x14ac:dyDescent="0.2">
      <c r="A19" s="5" t="s">
        <v>25</v>
      </c>
      <c r="B19" s="5" t="s">
        <v>26</v>
      </c>
      <c r="C19" s="24">
        <v>15862756847.719986</v>
      </c>
      <c r="D19" s="24">
        <v>394116354.39000016</v>
      </c>
      <c r="E19" s="24">
        <v>15468640493.330009</v>
      </c>
      <c r="F19" s="24">
        <v>15468640493.33</v>
      </c>
      <c r="G19" s="24">
        <v>0</v>
      </c>
      <c r="H19" s="24">
        <v>0</v>
      </c>
      <c r="I19" s="24">
        <v>0</v>
      </c>
      <c r="J19" s="24">
        <v>0</v>
      </c>
      <c r="K19" s="24">
        <v>0</v>
      </c>
      <c r="L19" s="24">
        <v>13643561704</v>
      </c>
      <c r="M19" s="24"/>
      <c r="N19" s="24"/>
      <c r="O19" s="24">
        <v>1825078789.3299999</v>
      </c>
      <c r="P19" s="14"/>
      <c r="AE19" s="7"/>
      <c r="AF19" s="7"/>
      <c r="AG19" s="7"/>
      <c r="AH19" s="7"/>
      <c r="AI19" s="7"/>
      <c r="AJ19" s="7"/>
    </row>
    <row r="20" spans="1:36" ht="226.5" customHeight="1" x14ac:dyDescent="0.2">
      <c r="A20" s="32" t="s">
        <v>27</v>
      </c>
      <c r="B20" s="32" t="s">
        <v>28</v>
      </c>
      <c r="C20" s="24">
        <v>21257457190.730007</v>
      </c>
      <c r="D20" s="24">
        <v>331474074.85999978</v>
      </c>
      <c r="E20" s="24">
        <v>20925983115.869968</v>
      </c>
      <c r="F20" s="24">
        <v>20916067099.689999</v>
      </c>
      <c r="G20" s="24">
        <v>850298287.63</v>
      </c>
      <c r="H20" s="24">
        <v>0</v>
      </c>
      <c r="I20" s="24">
        <v>0</v>
      </c>
      <c r="J20" s="24">
        <v>0</v>
      </c>
      <c r="K20" s="24">
        <v>0</v>
      </c>
      <c r="L20" s="24">
        <v>0</v>
      </c>
      <c r="M20" s="24">
        <f>293475060+929320400+567460472.89+2229277679+4881755241.06+1160760087+6938898505</f>
        <v>17000947444.950001</v>
      </c>
      <c r="N20" s="31" t="s">
        <v>94</v>
      </c>
      <c r="O20" s="24">
        <f>20065768812.06-M20</f>
        <v>3064821367.1100006</v>
      </c>
      <c r="P20" s="18" t="s">
        <v>95</v>
      </c>
      <c r="AE20" s="7"/>
      <c r="AF20" s="7"/>
      <c r="AG20" s="7"/>
      <c r="AH20" s="7"/>
      <c r="AI20" s="7"/>
      <c r="AJ20" s="7"/>
    </row>
    <row r="21" spans="1:36" x14ac:dyDescent="0.2">
      <c r="A21" s="5" t="s">
        <v>29</v>
      </c>
      <c r="B21" s="5" t="s">
        <v>76</v>
      </c>
      <c r="C21" s="24">
        <v>50566736083.839874</v>
      </c>
      <c r="D21" s="24">
        <v>1323314767.4700034</v>
      </c>
      <c r="E21" s="24">
        <v>49243421316.37011</v>
      </c>
      <c r="F21" s="24">
        <v>49243421316.370003</v>
      </c>
      <c r="G21" s="24">
        <v>4010867.73</v>
      </c>
      <c r="H21" s="24">
        <v>0</v>
      </c>
      <c r="I21" s="24">
        <v>0</v>
      </c>
      <c r="J21" s="24">
        <v>0</v>
      </c>
      <c r="K21" s="24">
        <v>0</v>
      </c>
      <c r="L21" s="24">
        <v>29822404903</v>
      </c>
      <c r="M21" s="24"/>
      <c r="N21" s="24"/>
      <c r="O21" s="24">
        <v>19417005545.639999</v>
      </c>
      <c r="P21" s="5"/>
      <c r="AE21" s="7"/>
      <c r="AF21" s="7"/>
      <c r="AG21" s="7"/>
      <c r="AH21" s="7"/>
      <c r="AI21" s="7"/>
      <c r="AJ21" s="7"/>
    </row>
    <row r="22" spans="1:36" ht="11.25" customHeight="1" x14ac:dyDescent="0.2">
      <c r="A22" s="5" t="s">
        <v>30</v>
      </c>
      <c r="B22" s="5" t="s">
        <v>77</v>
      </c>
      <c r="C22" s="24">
        <v>20909646683.770023</v>
      </c>
      <c r="D22" s="24">
        <v>831760880.79000032</v>
      </c>
      <c r="E22" s="24">
        <v>20077885802.980007</v>
      </c>
      <c r="F22" s="24">
        <v>20061231237.029999</v>
      </c>
      <c r="G22" s="24">
        <v>0</v>
      </c>
      <c r="H22" s="24">
        <v>0</v>
      </c>
      <c r="I22" s="24">
        <v>0</v>
      </c>
      <c r="J22" s="24">
        <v>0</v>
      </c>
      <c r="K22" s="24">
        <v>0</v>
      </c>
      <c r="L22" s="24">
        <v>4604461080</v>
      </c>
      <c r="M22" s="24"/>
      <c r="N22" s="24"/>
      <c r="O22" s="24">
        <v>15456770157.030001</v>
      </c>
      <c r="P22" s="14"/>
      <c r="AE22" s="7"/>
      <c r="AF22" s="7"/>
      <c r="AG22" s="7"/>
      <c r="AH22" s="7"/>
      <c r="AI22" s="7"/>
      <c r="AJ22" s="7"/>
    </row>
    <row r="23" spans="1:36" ht="11.25" customHeight="1" x14ac:dyDescent="0.2">
      <c r="A23" s="5" t="s">
        <v>31</v>
      </c>
      <c r="B23" s="5" t="s">
        <v>32</v>
      </c>
      <c r="C23" s="24">
        <v>33263045430.950062</v>
      </c>
      <c r="D23" s="24">
        <v>591365530.6099993</v>
      </c>
      <c r="E23" s="24">
        <v>32671679900.339989</v>
      </c>
      <c r="F23" s="24">
        <v>32668612248.09</v>
      </c>
      <c r="G23" s="24">
        <v>1875136327.6500001</v>
      </c>
      <c r="H23" s="24">
        <v>183053251</v>
      </c>
      <c r="I23" s="24">
        <v>353205809</v>
      </c>
      <c r="J23" s="24">
        <v>0</v>
      </c>
      <c r="K23" s="24">
        <v>0</v>
      </c>
      <c r="L23" s="24">
        <v>22215305458</v>
      </c>
      <c r="M23" s="24"/>
      <c r="N23" s="24"/>
      <c r="O23" s="24">
        <v>8041911402.4399996</v>
      </c>
      <c r="P23" s="14"/>
      <c r="AE23" s="7"/>
      <c r="AF23" s="7"/>
      <c r="AG23" s="7"/>
      <c r="AH23" s="7"/>
      <c r="AI23" s="7"/>
      <c r="AJ23" s="7"/>
    </row>
    <row r="24" spans="1:36" ht="11.25" customHeight="1" x14ac:dyDescent="0.2">
      <c r="A24" s="5" t="s">
        <v>33</v>
      </c>
      <c r="B24" s="5" t="s">
        <v>78</v>
      </c>
      <c r="C24" s="24">
        <v>9933094784.9900017</v>
      </c>
      <c r="D24" s="24">
        <v>199215264.6100001</v>
      </c>
      <c r="E24" s="24">
        <v>9733879520.3800011</v>
      </c>
      <c r="F24" s="24">
        <v>9733879520.3799992</v>
      </c>
      <c r="G24" s="24">
        <v>319833437</v>
      </c>
      <c r="H24" s="24">
        <v>0</v>
      </c>
      <c r="I24" s="24">
        <v>0</v>
      </c>
      <c r="J24" s="24">
        <v>0</v>
      </c>
      <c r="K24" s="24">
        <v>0</v>
      </c>
      <c r="L24" s="24">
        <v>8468210232</v>
      </c>
      <c r="M24" s="24"/>
      <c r="N24" s="24"/>
      <c r="O24" s="24">
        <v>945835851.38</v>
      </c>
      <c r="P24" s="14"/>
      <c r="AE24" s="7"/>
      <c r="AF24" s="7"/>
      <c r="AG24" s="7"/>
      <c r="AH24" s="7"/>
      <c r="AI24" s="7"/>
      <c r="AJ24" s="7"/>
    </row>
    <row r="25" spans="1:36" ht="11.25" customHeight="1" x14ac:dyDescent="0.2">
      <c r="A25" s="5" t="s">
        <v>34</v>
      </c>
      <c r="B25" s="5" t="s">
        <v>35</v>
      </c>
      <c r="C25" s="24">
        <v>1060020203.17</v>
      </c>
      <c r="D25" s="24">
        <v>22932500.18</v>
      </c>
      <c r="E25" s="24">
        <v>1037087702.99</v>
      </c>
      <c r="F25" s="24">
        <v>1037087702.99</v>
      </c>
      <c r="G25" s="24">
        <v>0</v>
      </c>
      <c r="H25" s="24">
        <v>0</v>
      </c>
      <c r="I25" s="24">
        <v>0</v>
      </c>
      <c r="J25" s="24">
        <v>0</v>
      </c>
      <c r="K25" s="24">
        <v>0</v>
      </c>
      <c r="L25" s="24">
        <v>267451112</v>
      </c>
      <c r="M25" s="24"/>
      <c r="N25" s="24"/>
      <c r="O25" s="24">
        <v>769636590.99000001</v>
      </c>
      <c r="P25" s="14"/>
      <c r="AE25" s="7"/>
      <c r="AF25" s="7"/>
      <c r="AG25" s="7"/>
      <c r="AH25" s="7"/>
      <c r="AI25" s="7"/>
      <c r="AJ25" s="7"/>
    </row>
    <row r="26" spans="1:36" ht="11.25" customHeight="1" x14ac:dyDescent="0.2">
      <c r="A26" s="5" t="s">
        <v>36</v>
      </c>
      <c r="B26" s="5" t="s">
        <v>37</v>
      </c>
      <c r="C26" s="24">
        <v>104446658929.35014</v>
      </c>
      <c r="D26" s="24">
        <v>5980110302.629982</v>
      </c>
      <c r="E26" s="24">
        <v>98466548626.720093</v>
      </c>
      <c r="F26" s="24">
        <v>98418040021.100006</v>
      </c>
      <c r="G26" s="24">
        <v>0</v>
      </c>
      <c r="H26" s="24">
        <v>0</v>
      </c>
      <c r="I26" s="24">
        <v>0</v>
      </c>
      <c r="J26" s="24">
        <v>0</v>
      </c>
      <c r="K26" s="24">
        <v>0</v>
      </c>
      <c r="L26" s="24">
        <v>12112499714</v>
      </c>
      <c r="M26" s="24"/>
      <c r="N26" s="24"/>
      <c r="O26" s="24">
        <v>86305540307.100006</v>
      </c>
      <c r="P26" s="14"/>
      <c r="AE26" s="7"/>
      <c r="AF26" s="7"/>
      <c r="AG26" s="7"/>
      <c r="AH26" s="7"/>
      <c r="AI26" s="7"/>
      <c r="AJ26" s="7"/>
    </row>
    <row r="27" spans="1:36" ht="11.25" customHeight="1" x14ac:dyDescent="0.2">
      <c r="A27" s="5" t="s">
        <v>38</v>
      </c>
      <c r="B27" s="5" t="s">
        <v>39</v>
      </c>
      <c r="C27" s="24">
        <v>94427778447.069992</v>
      </c>
      <c r="D27" s="24">
        <v>3389151133.7499962</v>
      </c>
      <c r="E27" s="24">
        <v>91038627313.320038</v>
      </c>
      <c r="F27" s="24">
        <v>90967347042.259995</v>
      </c>
      <c r="G27" s="24">
        <v>0</v>
      </c>
      <c r="H27" s="24">
        <v>0</v>
      </c>
      <c r="I27" s="24">
        <v>0</v>
      </c>
      <c r="J27" s="24">
        <v>0</v>
      </c>
      <c r="K27" s="24">
        <v>0</v>
      </c>
      <c r="L27" s="24">
        <v>62171289054</v>
      </c>
      <c r="M27" s="24"/>
      <c r="N27" s="24"/>
      <c r="O27" s="24">
        <v>28796057988.259998</v>
      </c>
      <c r="P27" s="14"/>
      <c r="AE27" s="7"/>
      <c r="AF27" s="7"/>
      <c r="AG27" s="7"/>
      <c r="AH27" s="7"/>
      <c r="AI27" s="7"/>
      <c r="AJ27" s="7"/>
    </row>
    <row r="28" spans="1:36" x14ac:dyDescent="0.2">
      <c r="A28" s="5" t="s">
        <v>40</v>
      </c>
      <c r="B28" s="5" t="s">
        <v>41</v>
      </c>
      <c r="C28" s="24">
        <v>25511591056.089981</v>
      </c>
      <c r="D28" s="24">
        <v>756863432.08000278</v>
      </c>
      <c r="E28" s="24">
        <v>24754727624.010017</v>
      </c>
      <c r="F28" s="24">
        <v>24729886334.23</v>
      </c>
      <c r="G28" s="24">
        <v>0</v>
      </c>
      <c r="H28" s="24">
        <v>0</v>
      </c>
      <c r="I28" s="24">
        <v>0</v>
      </c>
      <c r="J28" s="24">
        <v>0</v>
      </c>
      <c r="K28" s="24">
        <v>0</v>
      </c>
      <c r="L28" s="24">
        <v>854439077</v>
      </c>
      <c r="M28" s="24"/>
      <c r="N28" s="24"/>
      <c r="O28" s="24">
        <v>23875447257.23</v>
      </c>
      <c r="P28" s="14"/>
      <c r="Q28" s="9"/>
      <c r="R28" s="10"/>
      <c r="AE28" s="7"/>
      <c r="AF28" s="7"/>
      <c r="AG28" s="7"/>
      <c r="AH28" s="7"/>
      <c r="AI28" s="7"/>
      <c r="AJ28" s="7"/>
    </row>
    <row r="29" spans="1:36" ht="11.25" customHeight="1" x14ac:dyDescent="0.2">
      <c r="A29" s="5" t="s">
        <v>42</v>
      </c>
      <c r="B29" s="5" t="s">
        <v>79</v>
      </c>
      <c r="C29" s="24">
        <v>59100770764.360207</v>
      </c>
      <c r="D29" s="24">
        <v>3869435608.0300083</v>
      </c>
      <c r="E29" s="24">
        <v>55231335156.329979</v>
      </c>
      <c r="F29" s="24">
        <v>55216707750.080002</v>
      </c>
      <c r="G29" s="24">
        <v>0</v>
      </c>
      <c r="H29" s="24">
        <v>0</v>
      </c>
      <c r="I29" s="24">
        <v>0</v>
      </c>
      <c r="J29" s="24">
        <v>0</v>
      </c>
      <c r="K29" s="24">
        <v>0</v>
      </c>
      <c r="L29" s="24">
        <v>33705735319</v>
      </c>
      <c r="M29" s="24"/>
      <c r="N29" s="24"/>
      <c r="O29" s="24">
        <v>21510972431.080002</v>
      </c>
      <c r="P29" s="14"/>
      <c r="AE29" s="7"/>
      <c r="AF29" s="7"/>
      <c r="AG29" s="7"/>
      <c r="AH29" s="7"/>
      <c r="AI29" s="7"/>
      <c r="AJ29" s="7"/>
    </row>
    <row r="30" spans="1:36" ht="11.25" customHeight="1" x14ac:dyDescent="0.2">
      <c r="A30" s="5" t="s">
        <v>43</v>
      </c>
      <c r="B30" s="5" t="s">
        <v>84</v>
      </c>
      <c r="C30" s="24">
        <v>5676864123.130003</v>
      </c>
      <c r="D30" s="24">
        <v>115471996.86000001</v>
      </c>
      <c r="E30" s="24">
        <v>5561392126.2700024</v>
      </c>
      <c r="F30" s="24">
        <v>5554212409.6899996</v>
      </c>
      <c r="G30" s="24">
        <v>4845061</v>
      </c>
      <c r="H30" s="24">
        <v>0</v>
      </c>
      <c r="I30" s="24">
        <v>0</v>
      </c>
      <c r="J30" s="24">
        <v>0</v>
      </c>
      <c r="K30" s="24">
        <v>0</v>
      </c>
      <c r="L30" s="24">
        <v>3358053583</v>
      </c>
      <c r="M30" s="24"/>
      <c r="N30" s="24"/>
      <c r="O30" s="24">
        <v>2191313765.6900001</v>
      </c>
      <c r="P30" s="14"/>
      <c r="AE30" s="7"/>
      <c r="AF30" s="7"/>
      <c r="AG30" s="7"/>
      <c r="AH30" s="7"/>
      <c r="AI30" s="7"/>
      <c r="AJ30" s="7"/>
    </row>
    <row r="31" spans="1:36" ht="11.25" customHeight="1" x14ac:dyDescent="0.2">
      <c r="A31" s="5" t="s">
        <v>44</v>
      </c>
      <c r="B31" s="5" t="s">
        <v>85</v>
      </c>
      <c r="C31" s="24">
        <v>74073086.889999941</v>
      </c>
      <c r="D31" s="24">
        <v>67523900.849999979</v>
      </c>
      <c r="E31" s="24">
        <v>6549186.0399999991</v>
      </c>
      <c r="F31" s="24">
        <v>6532064.6900000004</v>
      </c>
      <c r="G31" s="24">
        <v>0</v>
      </c>
      <c r="H31" s="24">
        <v>0</v>
      </c>
      <c r="I31" s="24">
        <v>0</v>
      </c>
      <c r="J31" s="24">
        <v>0</v>
      </c>
      <c r="K31" s="24">
        <v>0</v>
      </c>
      <c r="L31" s="24">
        <v>0</v>
      </c>
      <c r="M31" s="24"/>
      <c r="N31" s="24"/>
      <c r="O31" s="24">
        <v>6532064.6900000004</v>
      </c>
      <c r="P31" s="18" t="s">
        <v>83</v>
      </c>
      <c r="AE31" s="7"/>
      <c r="AF31" s="7"/>
      <c r="AG31" s="7"/>
      <c r="AH31" s="7"/>
      <c r="AI31" s="7"/>
      <c r="AJ31" s="7"/>
    </row>
    <row r="32" spans="1:36" ht="11.25" customHeight="1" x14ac:dyDescent="0.2">
      <c r="A32" s="5" t="s">
        <v>45</v>
      </c>
      <c r="B32" s="5" t="s">
        <v>71</v>
      </c>
      <c r="C32" s="24">
        <v>54827455098.129982</v>
      </c>
      <c r="D32" s="24">
        <v>2175191358.960001</v>
      </c>
      <c r="E32" s="24">
        <v>52652263739.170006</v>
      </c>
      <c r="F32" s="24">
        <v>52641826629.919998</v>
      </c>
      <c r="G32" s="24">
        <v>247395086</v>
      </c>
      <c r="H32" s="24">
        <v>0</v>
      </c>
      <c r="I32" s="24">
        <v>0</v>
      </c>
      <c r="J32" s="24">
        <v>0</v>
      </c>
      <c r="K32" s="24">
        <v>0</v>
      </c>
      <c r="L32" s="24">
        <v>30202000000</v>
      </c>
      <c r="M32" s="24"/>
      <c r="N32" s="24"/>
      <c r="O32" s="24">
        <v>22192431543.919998</v>
      </c>
      <c r="P32" s="14"/>
      <c r="AE32" s="7"/>
      <c r="AF32" s="7"/>
      <c r="AG32" s="7"/>
      <c r="AH32" s="7"/>
      <c r="AI32" s="7"/>
      <c r="AJ32" s="7"/>
    </row>
    <row r="33" spans="1:36" ht="11.25" customHeight="1" x14ac:dyDescent="0.2">
      <c r="A33" s="5" t="s">
        <v>46</v>
      </c>
      <c r="B33" s="5" t="s">
        <v>72</v>
      </c>
      <c r="C33" s="24">
        <v>11430647969.660007</v>
      </c>
      <c r="D33" s="24">
        <v>445759608.83999985</v>
      </c>
      <c r="E33" s="24">
        <v>10984888360.819998</v>
      </c>
      <c r="F33" s="24">
        <v>10975538853.620001</v>
      </c>
      <c r="G33" s="24">
        <v>63502162.890000001</v>
      </c>
      <c r="H33" s="24">
        <v>0</v>
      </c>
      <c r="I33" s="24">
        <v>0</v>
      </c>
      <c r="J33" s="24">
        <v>0</v>
      </c>
      <c r="K33" s="24">
        <v>0</v>
      </c>
      <c r="L33" s="24">
        <v>7563553700</v>
      </c>
      <c r="M33" s="24"/>
      <c r="N33" s="24"/>
      <c r="O33" s="24">
        <v>3348482990.73</v>
      </c>
      <c r="P33" s="14"/>
      <c r="AE33" s="7"/>
      <c r="AF33" s="7"/>
      <c r="AG33" s="7"/>
      <c r="AH33" s="7"/>
      <c r="AI33" s="7"/>
      <c r="AJ33" s="7"/>
    </row>
    <row r="34" spans="1:36" ht="11.25" customHeight="1" x14ac:dyDescent="0.2">
      <c r="A34" s="5" t="s">
        <v>47</v>
      </c>
      <c r="B34" s="5" t="s">
        <v>48</v>
      </c>
      <c r="C34" s="24">
        <v>126655584565.0798</v>
      </c>
      <c r="D34" s="24">
        <v>3689144921.3000007</v>
      </c>
      <c r="E34" s="24">
        <v>122966439643.78021</v>
      </c>
      <c r="F34" s="24">
        <v>122964393929.25</v>
      </c>
      <c r="G34" s="24">
        <v>731360958</v>
      </c>
      <c r="H34" s="24">
        <v>0</v>
      </c>
      <c r="I34" s="24">
        <v>0</v>
      </c>
      <c r="J34" s="24">
        <v>0</v>
      </c>
      <c r="K34" s="24">
        <v>0</v>
      </c>
      <c r="L34" s="24">
        <v>109579500619</v>
      </c>
      <c r="M34" s="24"/>
      <c r="N34" s="24"/>
      <c r="O34" s="24">
        <v>12653532352.25</v>
      </c>
      <c r="P34" s="5"/>
      <c r="AE34" s="7"/>
      <c r="AF34" s="7"/>
      <c r="AG34" s="7"/>
      <c r="AH34" s="7"/>
      <c r="AI34" s="7"/>
      <c r="AJ34" s="7"/>
    </row>
    <row r="35" spans="1:36" ht="11.25" customHeight="1" x14ac:dyDescent="0.2">
      <c r="A35" s="5" t="s">
        <v>49</v>
      </c>
      <c r="B35" s="5" t="s">
        <v>50</v>
      </c>
      <c r="C35" s="24">
        <v>114916088989.38002</v>
      </c>
      <c r="D35" s="24">
        <v>3784057233.6800022</v>
      </c>
      <c r="E35" s="24">
        <v>111132031755.70068</v>
      </c>
      <c r="F35" s="24">
        <v>111083214415.11</v>
      </c>
      <c r="G35" s="24">
        <v>0</v>
      </c>
      <c r="H35" s="24">
        <v>0</v>
      </c>
      <c r="I35" s="24">
        <v>0</v>
      </c>
      <c r="J35" s="24">
        <v>0</v>
      </c>
      <c r="K35" s="24">
        <v>0</v>
      </c>
      <c r="L35" s="24">
        <v>16210468977</v>
      </c>
      <c r="M35" s="24"/>
      <c r="N35" s="24"/>
      <c r="O35" s="24">
        <v>94872745438.110001</v>
      </c>
      <c r="P35" s="14"/>
      <c r="AE35" s="7"/>
      <c r="AF35" s="7"/>
      <c r="AG35" s="7"/>
      <c r="AH35" s="7"/>
      <c r="AI35" s="7"/>
      <c r="AJ35" s="7"/>
    </row>
    <row r="36" spans="1:36" ht="11.25" customHeight="1" x14ac:dyDescent="0.2">
      <c r="A36" s="5" t="s">
        <v>51</v>
      </c>
      <c r="B36" s="5" t="s">
        <v>52</v>
      </c>
      <c r="C36" s="24">
        <v>164923156256.85004</v>
      </c>
      <c r="D36" s="24">
        <v>3326565175.7800002</v>
      </c>
      <c r="E36" s="24">
        <v>161596591081.0701</v>
      </c>
      <c r="F36" s="24">
        <v>161586559181.92001</v>
      </c>
      <c r="G36" s="24">
        <v>0</v>
      </c>
      <c r="H36" s="24">
        <v>0</v>
      </c>
      <c r="I36" s="24">
        <v>0</v>
      </c>
      <c r="J36" s="24">
        <v>0</v>
      </c>
      <c r="K36" s="24">
        <v>0</v>
      </c>
      <c r="L36" s="24">
        <v>139023119000</v>
      </c>
      <c r="M36" s="24"/>
      <c r="N36" s="24"/>
      <c r="O36" s="24">
        <v>22563440181.919998</v>
      </c>
      <c r="P36" s="14"/>
      <c r="AE36" s="7"/>
      <c r="AF36" s="7"/>
      <c r="AG36" s="7"/>
      <c r="AH36" s="7"/>
      <c r="AI36" s="7"/>
      <c r="AJ36" s="7"/>
    </row>
    <row r="37" spans="1:36" ht="11.25" customHeight="1" x14ac:dyDescent="0.2">
      <c r="A37" s="5" t="s">
        <v>53</v>
      </c>
      <c r="B37" s="5" t="s">
        <v>80</v>
      </c>
      <c r="C37" s="24">
        <v>324854451232.19196</v>
      </c>
      <c r="D37" s="24">
        <v>6101235447.2199764</v>
      </c>
      <c r="E37" s="24">
        <v>318753215784.97015</v>
      </c>
      <c r="F37" s="24">
        <v>318513009968.63</v>
      </c>
      <c r="G37" s="24">
        <v>0</v>
      </c>
      <c r="H37" s="24">
        <v>0</v>
      </c>
      <c r="I37" s="24">
        <v>0</v>
      </c>
      <c r="J37" s="24">
        <v>0</v>
      </c>
      <c r="K37" s="24">
        <v>0</v>
      </c>
      <c r="L37" s="24">
        <v>87260698539</v>
      </c>
      <c r="M37" s="24"/>
      <c r="N37" s="24"/>
      <c r="O37" s="24">
        <v>231252311429.63</v>
      </c>
      <c r="P37" s="14"/>
      <c r="AE37" s="7"/>
      <c r="AF37" s="7"/>
      <c r="AG37" s="7"/>
      <c r="AH37" s="7"/>
      <c r="AI37" s="7"/>
      <c r="AJ37" s="7"/>
    </row>
    <row r="38" spans="1:36" ht="11.25" customHeight="1" x14ac:dyDescent="0.2">
      <c r="A38" s="5" t="s">
        <v>54</v>
      </c>
      <c r="B38" s="5" t="s">
        <v>82</v>
      </c>
      <c r="C38" s="24">
        <v>2123211032.6300035</v>
      </c>
      <c r="D38" s="24">
        <v>149054026.57000011</v>
      </c>
      <c r="E38" s="24">
        <v>1974157006.0600016</v>
      </c>
      <c r="F38" s="24">
        <v>1968280371.6199999</v>
      </c>
      <c r="G38" s="24">
        <v>0</v>
      </c>
      <c r="H38" s="24">
        <v>0</v>
      </c>
      <c r="I38" s="24">
        <v>0</v>
      </c>
      <c r="J38" s="24">
        <v>0</v>
      </c>
      <c r="K38" s="24">
        <v>0</v>
      </c>
      <c r="L38" s="24">
        <v>376899199</v>
      </c>
      <c r="M38" s="24"/>
      <c r="N38" s="24"/>
      <c r="O38" s="24">
        <v>1591381172.6199999</v>
      </c>
      <c r="P38" s="14"/>
      <c r="AE38" s="7"/>
      <c r="AF38" s="7"/>
      <c r="AG38" s="7"/>
      <c r="AH38" s="7"/>
      <c r="AI38" s="7"/>
      <c r="AJ38" s="7"/>
    </row>
    <row r="39" spans="1:36" ht="11.25" customHeight="1" x14ac:dyDescent="0.2">
      <c r="A39" s="5" t="s">
        <v>57</v>
      </c>
      <c r="B39" s="5" t="s">
        <v>81</v>
      </c>
      <c r="C39" s="24">
        <v>1394540513.21</v>
      </c>
      <c r="D39" s="24">
        <v>32470217.209999986</v>
      </c>
      <c r="E39" s="24">
        <v>1362070296.0000002</v>
      </c>
      <c r="F39" s="24">
        <v>1359862417.47</v>
      </c>
      <c r="G39" s="24">
        <v>0</v>
      </c>
      <c r="H39" s="24">
        <v>0</v>
      </c>
      <c r="I39" s="24">
        <v>0</v>
      </c>
      <c r="J39" s="24">
        <v>0</v>
      </c>
      <c r="K39" s="24">
        <v>0</v>
      </c>
      <c r="L39" s="24">
        <v>10401366</v>
      </c>
      <c r="M39" s="24"/>
      <c r="N39" s="24"/>
      <c r="O39" s="24">
        <v>1349461051.47</v>
      </c>
      <c r="P39" s="14"/>
      <c r="AE39" s="7"/>
      <c r="AF39" s="7"/>
      <c r="AG39" s="7"/>
      <c r="AH39" s="7"/>
      <c r="AI39" s="7"/>
      <c r="AJ39" s="7"/>
    </row>
    <row r="40" spans="1:36" ht="12.75" customHeight="1" x14ac:dyDescent="0.2">
      <c r="A40" s="5" t="s">
        <v>58</v>
      </c>
      <c r="B40" s="5" t="s">
        <v>67</v>
      </c>
      <c r="C40" s="24">
        <v>948347951.61000049</v>
      </c>
      <c r="D40" s="24">
        <v>68929935.149999946</v>
      </c>
      <c r="E40" s="24">
        <v>879418016.46000051</v>
      </c>
      <c r="F40" s="24">
        <v>878820167.50999999</v>
      </c>
      <c r="G40" s="24">
        <v>0</v>
      </c>
      <c r="H40" s="24">
        <v>0</v>
      </c>
      <c r="I40" s="24">
        <v>0</v>
      </c>
      <c r="J40" s="24">
        <v>0</v>
      </c>
      <c r="K40" s="24">
        <v>0</v>
      </c>
      <c r="L40" s="24">
        <v>102382341</v>
      </c>
      <c r="M40" s="24"/>
      <c r="N40" s="24"/>
      <c r="O40" s="24">
        <v>776437826.50999999</v>
      </c>
      <c r="P40" s="5"/>
      <c r="AE40" s="7"/>
      <c r="AF40" s="7"/>
      <c r="AG40" s="7"/>
      <c r="AH40" s="7"/>
      <c r="AI40" s="7"/>
      <c r="AJ40" s="7"/>
    </row>
    <row r="41" spans="1:36" x14ac:dyDescent="0.2">
      <c r="A41" s="5" t="s">
        <v>59</v>
      </c>
      <c r="B41" s="5" t="s">
        <v>82</v>
      </c>
      <c r="C41" s="24">
        <v>295399953144.38049</v>
      </c>
      <c r="D41" s="24">
        <v>6291404761.2599955</v>
      </c>
      <c r="E41" s="24">
        <v>289108548383.11951</v>
      </c>
      <c r="F41" s="24">
        <v>288792145673.03998</v>
      </c>
      <c r="G41" s="24">
        <v>2623394350</v>
      </c>
      <c r="H41" s="24">
        <v>4952895523</v>
      </c>
      <c r="I41" s="24">
        <v>0</v>
      </c>
      <c r="J41" s="24">
        <v>1998644819.4300001</v>
      </c>
      <c r="K41" s="24">
        <v>0</v>
      </c>
      <c r="L41" s="24">
        <v>140252149045</v>
      </c>
      <c r="M41" s="24"/>
      <c r="N41" s="24"/>
      <c r="O41" s="24">
        <v>138965061935.60999</v>
      </c>
      <c r="P41" s="14"/>
      <c r="AE41" s="7"/>
      <c r="AF41" s="7"/>
      <c r="AG41" s="7"/>
      <c r="AH41" s="7"/>
      <c r="AI41" s="7"/>
      <c r="AJ41" s="7"/>
    </row>
    <row r="42" spans="1:36" x14ac:dyDescent="0.2">
      <c r="A42" s="5" t="s">
        <v>60</v>
      </c>
      <c r="B42" s="5" t="s">
        <v>61</v>
      </c>
      <c r="C42" s="24">
        <v>181118438211.18048</v>
      </c>
      <c r="D42" s="24">
        <v>2506849367.2499919</v>
      </c>
      <c r="E42" s="24">
        <v>178611588843.92987</v>
      </c>
      <c r="F42" s="24">
        <v>178569731070.62</v>
      </c>
      <c r="G42" s="24">
        <v>6441547824</v>
      </c>
      <c r="H42" s="24">
        <v>0</v>
      </c>
      <c r="I42" s="24">
        <v>0</v>
      </c>
      <c r="J42" s="24">
        <v>0</v>
      </c>
      <c r="K42" s="24">
        <v>0</v>
      </c>
      <c r="L42" s="24">
        <v>150036581904</v>
      </c>
      <c r="M42" s="24"/>
      <c r="N42" s="24"/>
      <c r="O42" s="24">
        <v>22091601342.619999</v>
      </c>
      <c r="P42" s="14"/>
      <c r="Q42" s="13"/>
      <c r="AE42" s="7"/>
      <c r="AF42" s="7"/>
      <c r="AG42" s="7"/>
      <c r="AH42" s="7"/>
      <c r="AI42" s="7"/>
      <c r="AJ42" s="7"/>
    </row>
    <row r="43" spans="1:36" ht="123.75" x14ac:dyDescent="0.2">
      <c r="A43" s="5" t="s">
        <v>62</v>
      </c>
      <c r="B43" s="5" t="s">
        <v>63</v>
      </c>
      <c r="C43" s="24">
        <v>34283088720.039978</v>
      </c>
      <c r="D43" s="24">
        <v>657693463.59000051</v>
      </c>
      <c r="E43" s="24">
        <v>33625395256.45002</v>
      </c>
      <c r="F43" s="24">
        <v>33588737346.18</v>
      </c>
      <c r="G43" s="24">
        <v>1371323548.8</v>
      </c>
      <c r="H43" s="24">
        <v>528808855</v>
      </c>
      <c r="I43" s="24">
        <v>202220411</v>
      </c>
      <c r="J43" s="24">
        <v>0</v>
      </c>
      <c r="K43" s="24">
        <v>0</v>
      </c>
      <c r="L43" s="24">
        <v>0</v>
      </c>
      <c r="M43" s="24">
        <f>17050268271+7092928340+2766452038.78</f>
        <v>26909648649.779999</v>
      </c>
      <c r="N43" s="29" t="s">
        <v>92</v>
      </c>
      <c r="O43" s="24">
        <f>31486384531.38-M43</f>
        <v>4576735881.6000023</v>
      </c>
      <c r="P43" s="18" t="s">
        <v>93</v>
      </c>
      <c r="Q43" s="30"/>
      <c r="AE43" s="7"/>
      <c r="AF43" s="7"/>
      <c r="AG43" s="7"/>
      <c r="AH43" s="7"/>
      <c r="AI43" s="7"/>
      <c r="AJ43" s="7"/>
    </row>
    <row r="44" spans="1:36" ht="11.25" customHeight="1" x14ac:dyDescent="0.2">
      <c r="A44" s="5" t="s">
        <v>64</v>
      </c>
      <c r="B44" s="5" t="s">
        <v>65</v>
      </c>
      <c r="C44" s="24">
        <v>185156244501.81</v>
      </c>
      <c r="D44" s="24">
        <v>3629118825.6099992</v>
      </c>
      <c r="E44" s="24">
        <v>181527125676.19962</v>
      </c>
      <c r="F44" s="24">
        <v>181423641320.31</v>
      </c>
      <c r="G44" s="24">
        <v>7429928837.0699997</v>
      </c>
      <c r="H44" s="24">
        <v>0</v>
      </c>
      <c r="I44" s="24">
        <v>0</v>
      </c>
      <c r="J44" s="24">
        <v>0</v>
      </c>
      <c r="K44" s="24">
        <v>0</v>
      </c>
      <c r="L44" s="24">
        <v>149020918656</v>
      </c>
      <c r="M44" s="24"/>
      <c r="N44" s="24"/>
      <c r="O44" s="24">
        <v>24972793827.240002</v>
      </c>
      <c r="P44" s="14"/>
      <c r="AE44" s="7"/>
      <c r="AF44" s="7"/>
      <c r="AG44" s="7"/>
      <c r="AH44" s="7"/>
      <c r="AI44" s="7"/>
      <c r="AJ44" s="7"/>
    </row>
    <row r="45" spans="1:36" ht="11.25" customHeight="1" x14ac:dyDescent="0.2">
      <c r="A45" s="5" t="s">
        <v>66</v>
      </c>
      <c r="B45" s="5" t="s">
        <v>67</v>
      </c>
      <c r="C45" s="24">
        <v>224075405967.10995</v>
      </c>
      <c r="D45" s="24">
        <v>4915481344.1299944</v>
      </c>
      <c r="E45" s="24">
        <v>219159924622.97958</v>
      </c>
      <c r="F45" s="24">
        <v>219021037064.57001</v>
      </c>
      <c r="G45" s="24">
        <v>0</v>
      </c>
      <c r="H45" s="24">
        <v>0</v>
      </c>
      <c r="I45" s="24">
        <v>0</v>
      </c>
      <c r="J45" s="24">
        <v>0</v>
      </c>
      <c r="K45" s="24">
        <v>0</v>
      </c>
      <c r="L45" s="24">
        <v>83693603051</v>
      </c>
      <c r="M45" s="24"/>
      <c r="N45" s="24"/>
      <c r="O45" s="24">
        <v>135327434013.57001</v>
      </c>
      <c r="P45" s="14"/>
      <c r="Q45" s="3"/>
      <c r="AE45" s="7"/>
      <c r="AF45" s="7"/>
      <c r="AG45" s="7"/>
      <c r="AH45" s="7"/>
      <c r="AI45" s="7"/>
      <c r="AJ45" s="7"/>
    </row>
    <row r="46" spans="1:36" x14ac:dyDescent="0.2">
      <c r="A46" s="5" t="s">
        <v>55</v>
      </c>
      <c r="B46" s="5" t="s">
        <v>88</v>
      </c>
      <c r="C46" s="24">
        <v>85006835.150000066</v>
      </c>
      <c r="D46" s="24">
        <v>113106737.28999998</v>
      </c>
      <c r="E46" s="24">
        <v>-28099902.139999971</v>
      </c>
      <c r="F46" s="24">
        <v>0</v>
      </c>
      <c r="G46" s="24">
        <v>0</v>
      </c>
      <c r="H46" s="24">
        <v>0</v>
      </c>
      <c r="I46" s="24">
        <v>0</v>
      </c>
      <c r="J46" s="24">
        <v>0</v>
      </c>
      <c r="K46" s="24">
        <v>0</v>
      </c>
      <c r="L46" s="24">
        <v>0</v>
      </c>
      <c r="M46" s="24"/>
      <c r="N46" s="24"/>
      <c r="O46" s="24">
        <v>0</v>
      </c>
      <c r="P46" s="14"/>
      <c r="Q46" s="3"/>
      <c r="AE46" s="7"/>
      <c r="AF46" s="7"/>
      <c r="AG46" s="7"/>
      <c r="AH46" s="7"/>
      <c r="AI46" s="7"/>
      <c r="AJ46" s="7"/>
    </row>
    <row r="47" spans="1:36" ht="13.5" customHeight="1" x14ac:dyDescent="0.25">
      <c r="A47" s="5" t="s">
        <v>56</v>
      </c>
      <c r="B47" s="5" t="s">
        <v>88</v>
      </c>
      <c r="C47" s="24">
        <v>232965734.86999974</v>
      </c>
      <c r="D47" s="24">
        <v>248246324.99999949</v>
      </c>
      <c r="E47" s="24">
        <v>-15280590.129999986</v>
      </c>
      <c r="F47" s="24">
        <v>0</v>
      </c>
      <c r="G47" s="24">
        <v>0</v>
      </c>
      <c r="H47" s="24">
        <v>0</v>
      </c>
      <c r="I47" s="24">
        <v>0</v>
      </c>
      <c r="J47" s="24">
        <v>0</v>
      </c>
      <c r="K47" s="24">
        <v>0</v>
      </c>
      <c r="L47" s="24">
        <v>0</v>
      </c>
      <c r="M47" s="24"/>
      <c r="N47" s="24"/>
      <c r="O47" s="24">
        <v>0</v>
      </c>
      <c r="P47" s="14"/>
      <c r="Q47" s="17"/>
      <c r="AE47" s="7"/>
      <c r="AF47" s="7"/>
      <c r="AG47" s="7"/>
      <c r="AH47" s="7"/>
      <c r="AI47" s="7"/>
      <c r="AJ47" s="7"/>
    </row>
    <row r="48" spans="1:36" ht="13.5" customHeight="1" x14ac:dyDescent="0.2">
      <c r="A48" s="33" t="s">
        <v>68</v>
      </c>
      <c r="B48" s="33"/>
      <c r="C48" s="25">
        <f>SUM(C12:C47)</f>
        <v>2461534516705.3418</v>
      </c>
      <c r="D48" s="25">
        <f t="shared" ref="D48:L48" si="0">SUM(D12:D47)</f>
        <v>63971049777.429962</v>
      </c>
      <c r="E48" s="25">
        <f t="shared" si="0"/>
        <v>2397563466927.9102</v>
      </c>
      <c r="F48" s="25">
        <f t="shared" si="0"/>
        <v>2395063221134.9902</v>
      </c>
      <c r="G48" s="25">
        <f t="shared" si="0"/>
        <v>25898476137.509998</v>
      </c>
      <c r="H48" s="25">
        <f t="shared" si="0"/>
        <v>5989559878</v>
      </c>
      <c r="I48" s="25">
        <f t="shared" si="0"/>
        <v>767092270</v>
      </c>
      <c r="J48" s="25">
        <f t="shared" si="0"/>
        <v>1998644819.4300001</v>
      </c>
      <c r="K48" s="25">
        <f t="shared" si="0"/>
        <v>36864083.670000002</v>
      </c>
      <c r="L48" s="25">
        <f t="shared" si="0"/>
        <v>1327826669223</v>
      </c>
      <c r="M48" s="25">
        <f>SUM(M12:M47)</f>
        <v>43910596094.729996</v>
      </c>
      <c r="N48" s="25"/>
      <c r="O48" s="25">
        <f>SUM(O12:O47)</f>
        <v>988635318628.6499</v>
      </c>
      <c r="P48" s="5"/>
      <c r="AE48" s="7"/>
      <c r="AF48" s="7"/>
      <c r="AG48" s="7"/>
      <c r="AH48" s="7"/>
      <c r="AI48" s="7"/>
      <c r="AJ48" s="7"/>
    </row>
    <row r="49" spans="1:36" ht="13.5" customHeight="1" x14ac:dyDescent="0.2">
      <c r="A49" s="15"/>
      <c r="B49" s="15"/>
      <c r="C49" s="26"/>
      <c r="D49" s="26"/>
      <c r="E49" s="26"/>
      <c r="F49" s="26"/>
      <c r="G49" s="26"/>
      <c r="H49" s="26"/>
      <c r="I49" s="26"/>
      <c r="J49" s="26"/>
      <c r="K49" s="26"/>
      <c r="L49" s="26"/>
      <c r="M49" s="26"/>
      <c r="N49" s="26"/>
      <c r="O49" s="26"/>
      <c r="AE49" s="7"/>
      <c r="AF49" s="7"/>
      <c r="AG49" s="7"/>
      <c r="AH49" s="7"/>
      <c r="AI49" s="7"/>
      <c r="AJ49" s="7"/>
    </row>
    <row r="50" spans="1:36" x14ac:dyDescent="0.2">
      <c r="A50" s="4" t="s">
        <v>69</v>
      </c>
    </row>
    <row r="52" spans="1:36" x14ac:dyDescent="0.2">
      <c r="G52" s="27"/>
      <c r="H52" s="27"/>
    </row>
    <row r="55" spans="1:36" x14ac:dyDescent="0.2">
      <c r="F55" s="27"/>
      <c r="G55" s="28"/>
    </row>
  </sheetData>
  <sortState xmlns:xlrd2="http://schemas.microsoft.com/office/spreadsheetml/2017/richdata2" ref="A13:P52">
    <sortCondition ref="A13:A52"/>
  </sortState>
  <mergeCells count="7">
    <mergeCell ref="A48:B48"/>
    <mergeCell ref="P10:P11"/>
    <mergeCell ref="A6:P6"/>
    <mergeCell ref="C10:E10"/>
    <mergeCell ref="F10:O10"/>
    <mergeCell ref="A10:A11"/>
    <mergeCell ref="B10:B11"/>
  </mergeCells>
  <printOptions horizontalCentered="1" verticalCentered="1"/>
  <pageMargins left="0.23622047244094491" right="0.23622047244094491" top="0.74803149606299213" bottom="1.1417322834645669" header="0.31496062992125984" footer="0.31496062992125984"/>
  <pageSetup scale="51" orientation="landscape" horizontalDpi="300" verticalDpi="300" r:id="rId1"/>
  <headerFooter alignWithMargins="0">
    <oddFooter>&amp;L&amp;F&amp;R&amp;P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DA8F4D40DC0E4DB1BD480EFD982522" ma:contentTypeVersion="3" ma:contentTypeDescription="Crear nuevo documento." ma:contentTypeScope="" ma:versionID="cd192a6697e87ac3f419839db57e5828">
  <xsd:schema xmlns:xsd="http://www.w3.org/2001/XMLSchema" xmlns:xs="http://www.w3.org/2001/XMLSchema" xmlns:p="http://schemas.microsoft.com/office/2006/metadata/properties" xmlns:ns2="a904e863-f9c3-44e7-be1b-41a106896d87" xmlns:ns3="5b63cd12-9a8a-4e54-be72-90651e442c90" targetNamespace="http://schemas.microsoft.com/office/2006/metadata/properties" ma:root="true" ma:fieldsID="5d9d2a68c2ddee09fe11ce55bc614783" ns2:_="" ns3:_="">
    <xsd:import namespace="a904e863-f9c3-44e7-be1b-41a106896d87"/>
    <xsd:import namespace="5b63cd12-9a8a-4e54-be72-90651e442c90"/>
    <xsd:element name="properties">
      <xsd:complexType>
        <xsd:sequence>
          <xsd:element name="documentManagement">
            <xsd:complexType>
              <xsd:all>
                <xsd:element ref="ns2:iril" minOccurs="0"/>
                <xsd:element ref="ns2:szdw"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4e863-f9c3-44e7-be1b-41a106896d87" elementFormDefault="qualified">
    <xsd:import namespace="http://schemas.microsoft.com/office/2006/documentManagement/types"/>
    <xsd:import namespace="http://schemas.microsoft.com/office/infopath/2007/PartnerControls"/>
    <xsd:element name="iril" ma:index="8" nillable="true" ma:displayName="Año" ma:internalName="iril">
      <xsd:simpleType>
        <xsd:restriction base="dms:Number"/>
      </xsd:simpleType>
    </xsd:element>
    <xsd:element name="szdw" ma:index="9" nillable="true" ma:displayName="Mes" ma:internalName="szdw">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ril xmlns="a904e863-f9c3-44e7-be1b-41a106896d87">2022</iril>
    <szdw xmlns="a904e863-f9c3-44e7-be1b-41a106896d87">7</szdw>
  </documentManagement>
</p:properties>
</file>

<file path=customXml/itemProps1.xml><?xml version="1.0" encoding="utf-8"?>
<ds:datastoreItem xmlns:ds="http://schemas.openxmlformats.org/officeDocument/2006/customXml" ds:itemID="{203354AF-70A7-4100-AD35-78CC8151BD7F}"/>
</file>

<file path=customXml/itemProps2.xml><?xml version="1.0" encoding="utf-8"?>
<ds:datastoreItem xmlns:ds="http://schemas.openxmlformats.org/officeDocument/2006/customXml" ds:itemID="{761BB4BC-8F6F-4636-969B-F1FE5BE8DF43}">
  <ds:schemaRefs>
    <ds:schemaRef ds:uri="http://schemas.microsoft.com/sharepoint/v3/contenttype/forms"/>
  </ds:schemaRefs>
</ds:datastoreItem>
</file>

<file path=customXml/itemProps3.xml><?xml version="1.0" encoding="utf-8"?>
<ds:datastoreItem xmlns:ds="http://schemas.openxmlformats.org/officeDocument/2006/customXml" ds:itemID="{0D3B5A6A-F480-4D42-ADA7-FBE24CFC9EDE}">
  <ds:schemaRefs>
    <ds:schemaRef ds:uri="http://schemas.microsoft.com/office/2006/metadata/properties"/>
    <ds:schemaRef ds:uri="a904e863-f9c3-44e7-be1b-41a106896d87"/>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5b63cd12-9a8a-4e54-be72-90651e442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Certificacion Giro A EPS Proces</vt:lpstr>
      <vt:lpstr>'Certificacion Giro A EPS Proces'!Área_de_impresión</vt:lpstr>
      <vt:lpstr>'Certificacion Giro A EPS Proces'!Títulos_a_imprimir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LIZETH YAMILE BETANCOURT MARIN</dc:creator>
  <cp:keywords/>
  <dc:description/>
  <cp:lastModifiedBy>Gina Paola Diaz Angulo</cp:lastModifiedBy>
  <cp:revision/>
  <dcterms:created xsi:type="dcterms:W3CDTF">2017-08-08T15:03:06Z</dcterms:created>
  <dcterms:modified xsi:type="dcterms:W3CDTF">2024-04-30T21:59:28Z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0x0101008FDA8F4D40DC0E4DB1BD480EFD982522</vt:lpwstr>
  </property>
</Properties>
</file>